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gcallah/GitProjects/statistics/"/>
    </mc:Choice>
  </mc:AlternateContent>
  <bookViews>
    <workbookView xWindow="0" yWindow="440" windowWidth="38500" windowHeight="226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2" i="1"/>
  <c r="M13" i="1"/>
  <c r="M20" i="1"/>
  <c r="J20" i="1"/>
  <c r="J19" i="1"/>
  <c r="J13" i="1"/>
  <c r="J12" i="1"/>
  <c r="J18" i="1"/>
  <c r="J17" i="1"/>
  <c r="J16" i="1"/>
  <c r="M11" i="1"/>
  <c r="M10" i="1"/>
  <c r="M9" i="1"/>
  <c r="J11" i="1"/>
  <c r="J10" i="1"/>
  <c r="J9" i="1"/>
</calcChain>
</file>

<file path=xl/sharedStrings.xml><?xml version="1.0" encoding="utf-8"?>
<sst xmlns="http://schemas.openxmlformats.org/spreadsheetml/2006/main" count="100" uniqueCount="64">
  <si>
    <t>Student Performance in College: An Analysis*</t>
  </si>
  <si>
    <t>* This data is invented just for a practice exercise!</t>
  </si>
  <si>
    <t>Student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</si>
  <si>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</si>
  <si>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</si>
  <si>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</si>
  <si>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</si>
  <si>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</si>
  <si>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</si>
  <si>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</si>
  <si>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</si>
  <si>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</si>
  <si>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</si>
  <si>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</si>
  <si>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</si>
  <si>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</si>
  <si>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</si>
  <si>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</si>
  <si>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</si>
  <si>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HS GPA</t>
  </si>
  <si>
    <t>SAT</t>
  </si>
  <si>
    <t>Interview</t>
  </si>
  <si>
    <t>College GPA</t>
  </si>
  <si>
    <t>Descriptive Statistics</t>
  </si>
  <si>
    <t>Mean</t>
  </si>
  <si>
    <t>Median</t>
  </si>
  <si>
    <t>Mode</t>
  </si>
  <si>
    <t>Variance</t>
  </si>
  <si>
    <t>StdDev</t>
  </si>
  <si>
    <t>Predictive Statistics</t>
  </si>
  <si>
    <t>Correlations</t>
  </si>
  <si>
    <t>Histograms</t>
  </si>
  <si>
    <t>More</t>
  </si>
  <si>
    <t>Frequency</t>
  </si>
  <si>
    <t>GPA Bins</t>
  </si>
  <si>
    <t>GPA</t>
  </si>
  <si>
    <t>SAT Bins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</si>
  <si>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</si>
  <si>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</si>
  <si>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</si>
  <si>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</si>
  <si>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</si>
  <si>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</si>
  <si>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</si>
  <si>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</si>
  <si>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</si>
  <si>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</si>
  <si>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</si>
  <si>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</si>
  <si>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</si>
  <si>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</si>
  <si>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</si>
  <si>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</si>
  <si>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</si>
  <si>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</si>
  <si>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</si>
  <si>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</si>
  <si>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</si>
  <si>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</si>
  <si>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</si>
  <si>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</si>
  <si>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</si>
  <si>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</si>
  <si>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Predicted College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</si>
</sst>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theme="4" tint="0.499984740745262"/>
      </bottom>
      <diagonal/>
    </border>
    <border>
      <left/>
      <right/>
      <top style="thin">
        <color auto="1"/>
      </top>
      <bottom style="thick">
        <color theme="4" tint="0.499984740745262"/>
      </bottom>
      <diagonal/>
    </border>
    <border>
      <left/>
      <right style="thin">
        <color auto="1"/>
      </right>
      <top style="thin">
        <color auto="1"/>
      </top>
      <bottom style="thick">
        <color theme="4" tint="0.499984740745262"/>
      </bottom>
      <diagonal/>
    </border>
  </borders>
  <cellStyleXfs count="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7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7" borderId="5" xfId="0" applyFill="1" applyBorder="1"/>
    <xf numFmtId="0" fontId="0" fillId="7" borderId="0" xfId="0" applyFill="1" applyBorder="1"/>
    <xf numFmtId="0" fontId="6" fillId="3" borderId="5" xfId="5" applyBorder="1"/>
    <xf numFmtId="164" fontId="0" fillId="0" borderId="0" xfId="0" applyNumberFormat="1" applyBorder="1"/>
    <xf numFmtId="0" fontId="6" fillId="3" borderId="0" xfId="5" applyBorder="1"/>
    <xf numFmtId="1" fontId="0" fillId="0" borderId="6" xfId="0" applyNumberFormat="1" applyBorder="1"/>
    <xf numFmtId="2" fontId="0" fillId="0" borderId="0" xfId="0" applyNumberFormat="1" applyBorder="1"/>
    <xf numFmtId="2" fontId="0" fillId="0" borderId="6" xfId="0" applyNumberFormat="1" applyBorder="1"/>
    <xf numFmtId="0" fontId="2" fillId="4" borderId="5" xfId="6" applyBorder="1"/>
    <xf numFmtId="0" fontId="2" fillId="4" borderId="0" xfId="6" applyBorder="1"/>
    <xf numFmtId="164" fontId="0" fillId="0" borderId="6" xfId="0" applyNumberFormat="1" applyBorder="1"/>
    <xf numFmtId="0" fontId="6" fillId="3" borderId="7" xfId="5" applyBorder="1"/>
    <xf numFmtId="2" fontId="0" fillId="0" borderId="8" xfId="0" applyNumberFormat="1" applyBorder="1"/>
    <xf numFmtId="0" fontId="0" fillId="0" borderId="8" xfId="0" applyBorder="1"/>
    <xf numFmtId="0" fontId="6" fillId="3" borderId="8" xfId="5" applyBorder="1"/>
    <xf numFmtId="2" fontId="0" fillId="0" borderId="9" xfId="0" applyNumberFormat="1" applyBorder="1"/>
    <xf numFmtId="0" fontId="0" fillId="0" borderId="0" xfId="0" applyFill="1" applyBorder="1" applyAlignment="1"/>
    <xf numFmtId="0" fontId="0" fillId="0" borderId="10" xfId="0" applyFill="1" applyBorder="1" applyAlignment="1"/>
    <xf numFmtId="0" fontId="8" fillId="0" borderId="11" xfId="0" applyFont="1" applyFill="1" applyBorder="1" applyAlignment="1">
      <alignment horizontal="center"/>
    </xf>
    <xf numFmtId="0" fontId="1" fillId="9" borderId="11" xfId="8" applyBorder="1" applyAlignment="1">
      <alignment horizontal="center"/>
    </xf>
    <xf numFmtId="0" fontId="1" fillId="9" borderId="12" xfId="8" applyBorder="1" applyAlignment="1">
      <alignment horizontal="center"/>
    </xf>
    <xf numFmtId="0" fontId="1" fillId="9" borderId="13" xfId="8" applyBorder="1" applyAlignment="1">
      <alignment horizontal="center"/>
    </xf>
    <xf numFmtId="0" fontId="1" fillId="8" borderId="14" xfId="7" applyBorder="1" applyAlignment="1"/>
    <xf numFmtId="0" fontId="0" fillId="0" borderId="15" xfId="0" applyFill="1" applyBorder="1" applyAlignment="1"/>
    <xf numFmtId="0" fontId="1" fillId="8" borderId="16" xfId="7" applyBorder="1" applyAlignment="1"/>
    <xf numFmtId="0" fontId="0" fillId="0" borderId="17" xfId="0" applyFill="1" applyBorder="1" applyAlignment="1"/>
    <xf numFmtId="0" fontId="2" fillId="2" borderId="21" xfId="4" applyBorder="1"/>
    <xf numFmtId="0" fontId="2" fillId="2" borderId="3" xfId="4" applyBorder="1"/>
    <xf numFmtId="0" fontId="2" fillId="2" borderId="4" xfId="4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0" xfId="0" applyNumberFormat="1" applyFill="1" applyBorder="1" applyAlignment="1"/>
    <xf numFmtId="0" fontId="7" fillId="5" borderId="0" xfId="1" applyFont="1" applyFill="1" applyBorder="1" applyAlignment="1">
      <alignment horizontal="center"/>
    </xf>
    <xf numFmtId="0" fontId="5" fillId="0" borderId="0" xfId="3" applyAlignment="1">
      <alignment horizontal="center"/>
    </xf>
    <xf numFmtId="0" fontId="4" fillId="6" borderId="0" xfId="2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4" fillId="6" borderId="21" xfId="2" applyFill="1" applyBorder="1" applyAlignment="1">
      <alignment horizontal="center"/>
    </xf>
    <xf numFmtId="0" fontId="4" fillId="6" borderId="3" xfId="2" applyFill="1" applyBorder="1" applyAlignment="1">
      <alignment horizontal="center"/>
    </xf>
    <xf numFmtId="0" fontId="4" fillId="6" borderId="4" xfId="2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8" fillId="0" borderId="11" xfId="0" applyFont="1" applyFill="1" applyBorder="1" applyAlignment="1">
      <alignment horizontal="centerContinuous"/>
    </xf>
    <xf numFmtId="0" fontId="0" fillId="6" borderId="2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8" fillId="0" borderId="22" xfId="0" applyFont="1" applyFill="1" applyBorder="1" applyAlignment="1">
      <alignment horizontal="centerContinuous"/>
    </xf>
    <xf numFmtId="0" fontId="0" fillId="0" borderId="5" xfId="0" applyFill="1" applyBorder="1" applyAlignment="1"/>
    <xf numFmtId="0" fontId="0" fillId="0" borderId="23" xfId="0" applyFill="1" applyBorder="1" applyAlignment="1"/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25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Border="1"/>
    <xf numFmtId="0" fontId="0" fillId="6" borderId="2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6" borderId="26" xfId="2" applyFill="1" applyBorder="1" applyAlignment="1">
      <alignment horizontal="center"/>
    </xf>
    <xf numFmtId="0" fontId="4" fillId="6" borderId="27" xfId="2" applyFill="1" applyBorder="1" applyAlignment="1">
      <alignment horizontal="center"/>
    </xf>
    <xf numFmtId="0" fontId="4" fillId="6" borderId="28" xfId="2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4" fontId="0" fillId="0" borderId="5" xfId="0" applyNumberFormat="1" applyBorder="1"/>
    <xf numFmtId="0" fontId="0" fillId="6" borderId="5" xfId="0" applyFill="1" applyBorder="1"/>
  </cellXfs>
  <cellStyles count="9">
    <cellStyle name="20% - Accent1" xfId="7" builtinId="30"/>
    <cellStyle name="20% - Accent4" xfId="8" builtinId="42"/>
    <cellStyle name="20% - Accent6" xfId="6" builtinId="50"/>
    <cellStyle name="40% - Accent2" xfId="4" builtinId="35"/>
    <cellStyle name="Accent6" xfId="5" builtinId="49"/>
    <cellStyle name="Heading 1" xfId="1" builtinId="16"/>
    <cellStyle name="Heading 2" xfId="2" builtinId="17"/>
    <cellStyle name="Normal" xfId="0" builtinId="0"/>
    <cellStyle name="Warning Text" xfId="3" builtinId="1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HS GPA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Sheet1!$R$9</c:f>
              <c:strCache>
                <c:ptCount val="1"/>
                <c:pt idx="0">
                  <c:v>Frequency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Sheet1!$Q$10:$Q$14</c:f>
              <c:numCache>
                <c:formatCode>0.0</c:formatCode>
                <c:ptCount val="5"/>
                <c:pt idx="0">
                  <c:v>2.0</c:v>
                </c:pt>
                <c:pt idx="1">
                  <c:v>2.5</c:v>
                </c:pt>
                <c:pt idx="2">
                  <c:v>3.0</c:v>
                </c:pt>
                <c:pt idx="3">
                  <c:v>3.5</c:v>
                </c:pt>
                <c:pt idx="4">
                  <c:v>4.0</c:v>
                </c:pt>
              </c:numCache>
            </c:numRef>
          </c:cat>
          <c:val>
            <c:numRef>
              <c:f>Sheet1!$R$10:$R$14</c:f>
              <c:numCache>
                <c:formatCode>General</c:formatCode>
                <c:ptCount val="5"/>
                <c:pt idx="0">
                  <c:v>0.0</c:v>
                </c:pt>
                <c:pt idx="1">
                  <c:v>4.0</c:v>
                </c:pt>
                <c:pt idx="2">
                  <c:v>3.0</c:v>
                </c:pt>
                <c:pt idx="3">
                  <c:v>3.0</c:v>
                </c:pt>
                <c:pt idx="4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00620064"/>
        <c:axId val="2100623104"/>
      </c:barChart>
      <c:catAx>
        <c:axId val="2100620064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623104"/>
        <c:crosses val="autoZero"/>
        <c:auto val="1"/>
        <c:lblAlgn val="ctr"/>
        <c:lblOffset val="100"/>
        <c:noMultiLvlLbl val="0"/>
      </c:catAx>
      <c:valAx>
        <c:axId val="210062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62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Sheet1!$R$33</c:f>
              <c:strCache>
                <c:ptCount val="1"/>
                <c:pt idx="0">
                  <c:v>Frequency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Sheet1!$Q$34:$Q$39</c:f>
              <c:strCache>
                <c:ptCount val="6"/>
                <c:pt idx="0">
                  <c:v>1500</c:v>
                </c:pt>
                <c:pt idx="1">
                  <c:v>1700</c:v>
                </c:pt>
                <c:pt idx="2">
                  <c:v>1900</c:v>
                </c:pt>
                <c:pt idx="3">
                  <c:v>2100</c:v>
                </c:pt>
                <c:pt idx="4">
                  <c:v>2300</c:v>
                </c:pt>
                <c:pt idx="5">
                  <c:v>More</c:v>
                </c:pt>
              </c:strCache>
            </c:strRef>
          </c:cat>
          <c:val>
            <c:numRef>
              <c:f>Sheet1!$R$34:$R$39</c:f>
              <c:numCache>
                <c:formatCode>General</c:formatCode>
                <c:ptCount val="6"/>
                <c:pt idx="0">
                  <c:v>6.0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3.0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113162752"/>
        <c:axId val="-2082652304"/>
      </c:barChart>
      <c:catAx>
        <c:axId val="-21131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2652304"/>
        <c:crosses val="autoZero"/>
        <c:auto val="1"/>
        <c:lblAlgn val="ctr"/>
        <c:lblOffset val="100"/>
        <c:noMultiLvlLbl val="0"/>
      </c:catAx>
      <c:valAx>
        <c:axId val="-208265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1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26458</xdr:colOff>
      <xdr:row>16</xdr:row>
      <xdr:rowOff>14816</xdr:rowOff>
    </xdr:from>
    <xdr:to>
      <xdr:col>19</xdr:col>
      <xdr:colOff>470958</xdr:colOff>
      <xdr:row>29</xdr:row>
      <xdr:rowOff>112183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5291</xdr:colOff>
      <xdr:row>40</xdr:row>
      <xdr:rowOff>25400</xdr:rowOff>
    </xdr:from>
    <xdr:to>
      <xdr:col>19</xdr:col>
      <xdr:colOff>449791</xdr:colOff>
      <xdr:row>53</xdr:row>
      <xdr:rowOff>154517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73"/>
  <sheetViews>
    <sheetView tabSelected="1" zoomScale="120" zoomScaleNormal="120" zoomScalePageLayoutView="120" workbookViewId="0">
      <selection activeCell="E58" sqref="E58"/>
    </sheetView>
  </sheetViews>
  <sheetFormatPr baseColWidth="10" defaultRowHeight="16" x14ac:dyDescent="0.2"/>
  <cols>
    <col min="3" max="3" width="16.83203125" customWidth="1"/>
    <col min="4" max="4" width="18.33203125" customWidth="1"/>
    <col min="5" max="5" width="17.6640625" customWidth="1"/>
    <col min="6" max="6" width="16.83203125" customWidth="1"/>
    <col min="7" max="7" width="17.83203125" customWidth="1"/>
    <col min="8" max="8" width="12.33203125" customWidth="1"/>
    <col min="10" max="10" width="11.6640625" bestFit="1" customWidth="1"/>
  </cols>
  <sheetData>
    <row r="2" spans="3:21" ht="20" x14ac:dyDescent="0.25">
      <c r="E2" s="37" t="s">
        <v>0</v>
      </c>
      <c r="F2" s="37"/>
      <c r="G2" s="37"/>
      <c r="H2" s="37"/>
      <c r="I2" s="37"/>
      <c r="J2" s="37"/>
    </row>
    <row r="4" spans="3:21" x14ac:dyDescent="0.2">
      <c r="C4" s="30" t="s">
        <v>2</v>
      </c>
      <c r="D4" s="31" t="s">
        <v>19</v>
      </c>
      <c r="E4" s="31" t="s">
        <v>20</v>
      </c>
      <c r="F4" s="31" t="s">
        <v>21</v>
      </c>
      <c r="G4" s="32" t="s">
        <v>22</v>
      </c>
      <c r="N4" s="38" t="s">
        <v>1</v>
      </c>
      <c r="O4" s="38"/>
      <c r="P4" s="38"/>
      <c r="Q4" s="38"/>
      <c r="R4" s="38"/>
    </row>
    <row r="5" spans="3:21" x14ac:dyDescent="0.2">
      <c r="C5" s="1" t="s">
        <v>3</v>
      </c>
      <c r="D5" s="7">
        <v>3.2</v>
      </c>
      <c r="E5" s="2">
        <v>2000</v>
      </c>
      <c r="F5" s="2">
        <v>3</v>
      </c>
      <c r="G5" s="14">
        <v>3.1</v>
      </c>
    </row>
    <row r="6" spans="3:21" ht="18" thickBot="1" x14ac:dyDescent="0.25">
      <c r="C6" s="1" t="s">
        <v>4</v>
      </c>
      <c r="D6" s="7">
        <v>2.2999999999999998</v>
      </c>
      <c r="E6" s="2">
        <v>1800</v>
      </c>
      <c r="F6" s="2">
        <v>4</v>
      </c>
      <c r="G6" s="14">
        <v>1.9</v>
      </c>
      <c r="I6" s="43" t="s">
        <v>23</v>
      </c>
      <c r="J6" s="44"/>
      <c r="K6" s="44"/>
      <c r="L6" s="44"/>
      <c r="M6" s="45"/>
      <c r="O6" s="67" t="s">
        <v>31</v>
      </c>
      <c r="P6" s="68"/>
      <c r="Q6" s="68"/>
      <c r="R6" s="68"/>
      <c r="S6" s="68"/>
      <c r="T6" s="68"/>
      <c r="U6" s="69"/>
    </row>
    <row r="7" spans="3:21" ht="17" thickTop="1" x14ac:dyDescent="0.2">
      <c r="C7" s="1" t="s">
        <v>5</v>
      </c>
      <c r="D7" s="7">
        <v>2.1</v>
      </c>
      <c r="E7" s="2">
        <v>1900</v>
      </c>
      <c r="F7" s="2">
        <v>3</v>
      </c>
      <c r="G7" s="14">
        <v>2.5</v>
      </c>
      <c r="I7" s="1"/>
      <c r="J7" s="2"/>
      <c r="K7" s="2"/>
      <c r="L7" s="2"/>
      <c r="M7" s="3"/>
      <c r="O7" s="1"/>
      <c r="P7" s="2"/>
      <c r="Q7" s="2"/>
      <c r="R7" s="2"/>
      <c r="S7" s="2"/>
      <c r="T7" s="2"/>
      <c r="U7" s="3"/>
    </row>
    <row r="8" spans="3:21" ht="17" thickBot="1" x14ac:dyDescent="0.25">
      <c r="C8" s="1" t="s">
        <v>6</v>
      </c>
      <c r="D8" s="7">
        <v>3.8</v>
      </c>
      <c r="E8" s="2">
        <v>2200</v>
      </c>
      <c r="F8" s="2">
        <v>5</v>
      </c>
      <c r="G8" s="14">
        <v>3.8</v>
      </c>
      <c r="I8" s="4" t="s">
        <v>19</v>
      </c>
      <c r="J8" s="2"/>
      <c r="K8" s="2"/>
      <c r="L8" s="5" t="s">
        <v>20</v>
      </c>
      <c r="M8" s="3"/>
      <c r="O8" s="1" t="s">
        <v>34</v>
      </c>
      <c r="P8" s="2"/>
      <c r="Q8" s="2"/>
      <c r="R8" s="2"/>
      <c r="S8" s="2"/>
      <c r="T8" s="2"/>
      <c r="U8" s="3"/>
    </row>
    <row r="9" spans="3:21" x14ac:dyDescent="0.2">
      <c r="C9" s="1" t="s">
        <v>7</v>
      </c>
      <c r="D9" s="7">
        <v>3.9</v>
      </c>
      <c r="E9" s="2">
        <v>2200</v>
      </c>
      <c r="F9" s="2">
        <v>1</v>
      </c>
      <c r="G9" s="14">
        <v>3.2</v>
      </c>
      <c r="I9" s="6" t="s">
        <v>24</v>
      </c>
      <c r="J9" s="7">
        <f>AVERAGE(D5:D20)</f>
        <v>3.1312499999999996</v>
      </c>
      <c r="K9" s="2"/>
      <c r="L9" s="8" t="s">
        <v>24</v>
      </c>
      <c r="M9" s="9">
        <f>AVERAGE(E5:E20)</f>
        <v>1768.75</v>
      </c>
      <c r="O9" s="70" t="s">
        <v>35</v>
      </c>
      <c r="P9" s="2"/>
      <c r="Q9" s="46" t="s">
        <v>35</v>
      </c>
      <c r="R9" s="46" t="s">
        <v>33</v>
      </c>
      <c r="S9" s="2"/>
      <c r="T9" s="2"/>
      <c r="U9" s="3"/>
    </row>
    <row r="10" spans="3:21" x14ac:dyDescent="0.2">
      <c r="C10" s="1" t="s">
        <v>8</v>
      </c>
      <c r="D10" s="7">
        <v>3</v>
      </c>
      <c r="E10" s="2">
        <v>2100</v>
      </c>
      <c r="F10" s="2">
        <v>3</v>
      </c>
      <c r="G10" s="14">
        <v>3.4</v>
      </c>
      <c r="I10" s="6" t="s">
        <v>25</v>
      </c>
      <c r="J10" s="7">
        <f>MEDIAN(D5:D20)</f>
        <v>3.1500000000000004</v>
      </c>
      <c r="K10" s="2"/>
      <c r="L10" s="8" t="s">
        <v>25</v>
      </c>
      <c r="M10" s="3">
        <f>MEDIAN(E5:E20)</f>
        <v>1750</v>
      </c>
      <c r="O10" s="71">
        <v>2</v>
      </c>
      <c r="P10" s="2"/>
      <c r="Q10" s="36">
        <v>2</v>
      </c>
      <c r="R10" s="20">
        <v>0</v>
      </c>
      <c r="S10" s="2"/>
      <c r="T10" s="2"/>
      <c r="U10" s="3"/>
    </row>
    <row r="11" spans="3:21" x14ac:dyDescent="0.2">
      <c r="C11" s="1" t="s">
        <v>9</v>
      </c>
      <c r="D11" s="7">
        <v>2.7</v>
      </c>
      <c r="E11" s="2">
        <v>1700</v>
      </c>
      <c r="F11" s="2">
        <v>4</v>
      </c>
      <c r="G11" s="14">
        <v>2.8</v>
      </c>
      <c r="I11" s="6" t="s">
        <v>26</v>
      </c>
      <c r="J11" s="2">
        <f>_xlfn.MODE.SNGL(D5:D20)</f>
        <v>3.9</v>
      </c>
      <c r="K11" s="2"/>
      <c r="L11" s="8" t="s">
        <v>26</v>
      </c>
      <c r="M11" s="3">
        <f>_xlfn.MODE.SNGL(E5:E20)</f>
        <v>1400</v>
      </c>
      <c r="O11" s="71">
        <v>2.5</v>
      </c>
      <c r="P11" s="2"/>
      <c r="Q11" s="36">
        <v>2.5</v>
      </c>
      <c r="R11" s="20">
        <v>4</v>
      </c>
      <c r="S11" s="2"/>
      <c r="T11" s="2"/>
      <c r="U11" s="3"/>
    </row>
    <row r="12" spans="3:21" x14ac:dyDescent="0.2">
      <c r="C12" s="1" t="s">
        <v>10</v>
      </c>
      <c r="D12" s="7">
        <v>4</v>
      </c>
      <c r="E12" s="2">
        <v>2300</v>
      </c>
      <c r="F12" s="2">
        <v>5</v>
      </c>
      <c r="G12" s="14">
        <v>4</v>
      </c>
      <c r="I12" s="6" t="s">
        <v>27</v>
      </c>
      <c r="J12" s="10">
        <f>_xlfn.VAR.S(D5:D20)</f>
        <v>0.46895833333333786</v>
      </c>
      <c r="K12" s="2"/>
      <c r="L12" s="8" t="s">
        <v>27</v>
      </c>
      <c r="M12" s="3">
        <f>_xlfn.VAR.S(E5:E20)</f>
        <v>112958.33333333333</v>
      </c>
      <c r="O12" s="71">
        <v>3</v>
      </c>
      <c r="P12" s="2"/>
      <c r="Q12" s="36">
        <v>3</v>
      </c>
      <c r="R12" s="20">
        <v>3</v>
      </c>
      <c r="S12" s="2"/>
      <c r="T12" s="2"/>
      <c r="U12" s="3"/>
    </row>
    <row r="13" spans="3:21" x14ac:dyDescent="0.2">
      <c r="C13" s="1" t="s">
        <v>11</v>
      </c>
      <c r="D13" s="7">
        <v>3.4</v>
      </c>
      <c r="E13" s="2">
        <v>1500</v>
      </c>
      <c r="F13" s="2">
        <v>3</v>
      </c>
      <c r="G13" s="14">
        <v>3.1</v>
      </c>
      <c r="I13" s="6" t="s">
        <v>28</v>
      </c>
      <c r="J13" s="10">
        <f>_xlfn.STDEV.S(D5:D20)</f>
        <v>0.68480532513506187</v>
      </c>
      <c r="K13" s="2"/>
      <c r="L13" s="8" t="s">
        <v>28</v>
      </c>
      <c r="M13" s="11">
        <f>_xlfn.STDEV.S(E5:E20)</f>
        <v>336.09274513641816</v>
      </c>
      <c r="O13" s="71">
        <v>3.5</v>
      </c>
      <c r="P13" s="2"/>
      <c r="Q13" s="36">
        <v>3.5</v>
      </c>
      <c r="R13" s="20">
        <v>3</v>
      </c>
      <c r="S13" s="2"/>
      <c r="T13" s="2"/>
      <c r="U13" s="3"/>
    </row>
    <row r="14" spans="3:21" x14ac:dyDescent="0.2">
      <c r="C14" s="1" t="s">
        <v>12</v>
      </c>
      <c r="D14" s="7">
        <v>2.2000000000000002</v>
      </c>
      <c r="E14" s="2">
        <v>1300</v>
      </c>
      <c r="F14" s="2">
        <v>5</v>
      </c>
      <c r="G14" s="14">
        <v>2.8</v>
      </c>
      <c r="I14" s="1"/>
      <c r="J14" s="2"/>
      <c r="K14" s="2"/>
      <c r="L14" s="2"/>
      <c r="M14" s="3"/>
      <c r="O14" s="71">
        <v>4</v>
      </c>
      <c r="P14" s="2"/>
      <c r="Q14" s="36">
        <v>4</v>
      </c>
      <c r="R14" s="20">
        <v>5</v>
      </c>
      <c r="S14" s="2"/>
      <c r="T14" s="2"/>
      <c r="U14" s="3"/>
    </row>
    <row r="15" spans="3:21" ht="17" thickBot="1" x14ac:dyDescent="0.25">
      <c r="C15" s="1" t="s">
        <v>13</v>
      </c>
      <c r="D15" s="7">
        <v>2.9</v>
      </c>
      <c r="E15" s="2">
        <v>1400</v>
      </c>
      <c r="F15" s="2">
        <v>3</v>
      </c>
      <c r="G15" s="14">
        <v>2</v>
      </c>
      <c r="I15" s="12" t="s">
        <v>21</v>
      </c>
      <c r="J15" s="2"/>
      <c r="K15" s="2"/>
      <c r="L15" s="13" t="s">
        <v>22</v>
      </c>
      <c r="M15" s="3"/>
      <c r="O15" s="1"/>
      <c r="P15" s="2"/>
      <c r="Q15" s="21" t="s">
        <v>32</v>
      </c>
      <c r="R15" s="21">
        <v>0</v>
      </c>
      <c r="S15" s="2"/>
      <c r="T15" s="2"/>
      <c r="U15" s="3"/>
    </row>
    <row r="16" spans="3:21" x14ac:dyDescent="0.2">
      <c r="C16" s="1" t="s">
        <v>14</v>
      </c>
      <c r="D16" s="7">
        <v>3.1</v>
      </c>
      <c r="E16" s="2">
        <v>1400</v>
      </c>
      <c r="F16" s="2">
        <v>4</v>
      </c>
      <c r="G16" s="14">
        <v>3.1</v>
      </c>
      <c r="I16" s="6" t="s">
        <v>24</v>
      </c>
      <c r="J16" s="10">
        <f>AVERAGE(F5:F20)</f>
        <v>3.4375</v>
      </c>
      <c r="K16" s="2"/>
      <c r="L16" s="8" t="s">
        <v>24</v>
      </c>
      <c r="M16" s="14">
        <f>AVERAGE(G5:G20)</f>
        <v>3.0625000000000004</v>
      </c>
      <c r="O16" s="1"/>
      <c r="P16" s="2"/>
      <c r="Q16" s="2"/>
      <c r="R16" s="2"/>
      <c r="S16" s="2"/>
      <c r="T16" s="2"/>
      <c r="U16" s="3"/>
    </row>
    <row r="17" spans="3:21" x14ac:dyDescent="0.2">
      <c r="C17" s="1" t="s">
        <v>15</v>
      </c>
      <c r="D17" s="7">
        <v>3.9</v>
      </c>
      <c r="E17" s="2">
        <v>1600</v>
      </c>
      <c r="F17" s="2">
        <v>2</v>
      </c>
      <c r="G17" s="14">
        <v>3.6</v>
      </c>
      <c r="I17" s="6" t="s">
        <v>25</v>
      </c>
      <c r="J17" s="2">
        <f>MEDIAN(F5:F20)</f>
        <v>3</v>
      </c>
      <c r="K17" s="2"/>
      <c r="L17" s="8" t="s">
        <v>25</v>
      </c>
      <c r="M17" s="14">
        <f>MEDIAN(G5:G20)</f>
        <v>3.1</v>
      </c>
      <c r="O17" s="1"/>
      <c r="P17" s="2"/>
      <c r="Q17" s="2"/>
      <c r="R17" s="2"/>
      <c r="S17" s="2"/>
      <c r="T17" s="2"/>
      <c r="U17" s="3"/>
    </row>
    <row r="18" spans="3:21" x14ac:dyDescent="0.2">
      <c r="C18" s="1" t="s">
        <v>16</v>
      </c>
      <c r="D18" s="7">
        <v>4</v>
      </c>
      <c r="E18" s="2">
        <v>2000</v>
      </c>
      <c r="F18" s="2">
        <v>2</v>
      </c>
      <c r="G18" s="14">
        <v>3.7</v>
      </c>
      <c r="I18" s="6" t="s">
        <v>26</v>
      </c>
      <c r="J18" s="2">
        <f>_xlfn.MODE.SNGL(F5:F20)</f>
        <v>3</v>
      </c>
      <c r="K18" s="2"/>
      <c r="L18" s="8" t="s">
        <v>26</v>
      </c>
      <c r="M18" s="3">
        <f>_xlfn.MODE.SNGL(G5:G20)</f>
        <v>3.1</v>
      </c>
      <c r="O18" s="1"/>
      <c r="P18" s="2"/>
      <c r="Q18" s="2"/>
      <c r="R18" s="2"/>
      <c r="S18" s="2"/>
      <c r="T18" s="2"/>
      <c r="U18" s="3"/>
    </row>
    <row r="19" spans="3:21" x14ac:dyDescent="0.2">
      <c r="C19" s="1" t="s">
        <v>17</v>
      </c>
      <c r="D19" s="7">
        <v>2.2000000000000002</v>
      </c>
      <c r="E19" s="2">
        <v>1400</v>
      </c>
      <c r="F19" s="2">
        <v>5</v>
      </c>
      <c r="G19" s="14">
        <v>2.8</v>
      </c>
      <c r="I19" s="6" t="s">
        <v>27</v>
      </c>
      <c r="J19" s="10">
        <f>_xlfn.VAR.S(F5:F20)</f>
        <v>1.4624999999999999</v>
      </c>
      <c r="K19" s="2"/>
      <c r="L19" s="8" t="s">
        <v>27</v>
      </c>
      <c r="M19" s="3">
        <f>_xlfn.VAR.S(G5:G20)</f>
        <v>0.35183333333332978</v>
      </c>
      <c r="O19" s="1"/>
      <c r="P19" s="2"/>
      <c r="Q19" s="2"/>
      <c r="R19" s="2"/>
      <c r="S19" s="2"/>
      <c r="T19" s="2"/>
      <c r="U19" s="3"/>
    </row>
    <row r="20" spans="3:21" x14ac:dyDescent="0.2">
      <c r="C20" s="33" t="s">
        <v>18</v>
      </c>
      <c r="D20" s="34">
        <v>3.4</v>
      </c>
      <c r="E20" s="17">
        <v>1500</v>
      </c>
      <c r="F20" s="17">
        <v>3</v>
      </c>
      <c r="G20" s="35">
        <v>3.2</v>
      </c>
      <c r="I20" s="15" t="s">
        <v>28</v>
      </c>
      <c r="J20" s="16">
        <f>_xlfn.STDEV.S(F5:F20)</f>
        <v>1.2093386622447824</v>
      </c>
      <c r="K20" s="17"/>
      <c r="L20" s="18" t="s">
        <v>28</v>
      </c>
      <c r="M20" s="19">
        <f>_xlfn.STDEV.S(G5:G20)</f>
        <v>0.59315540403281308</v>
      </c>
      <c r="O20" s="1"/>
      <c r="P20" s="2"/>
      <c r="Q20" s="2"/>
      <c r="R20" s="2"/>
      <c r="S20" s="2"/>
      <c r="T20" s="2"/>
      <c r="U20" s="3"/>
    </row>
    <row r="21" spans="3:21" x14ac:dyDescent="0.2">
      <c r="O21" s="1"/>
      <c r="P21" s="2"/>
      <c r="Q21" s="2"/>
      <c r="R21" s="2"/>
      <c r="S21" s="2"/>
      <c r="T21" s="2"/>
      <c r="U21" s="3"/>
    </row>
    <row r="22" spans="3:21" x14ac:dyDescent="0.2">
      <c r="O22" s="1"/>
      <c r="P22" s="2"/>
      <c r="Q22" s="2"/>
      <c r="R22" s="2"/>
      <c r="S22" s="2"/>
      <c r="T22" s="2"/>
      <c r="U22" s="3"/>
    </row>
    <row r="23" spans="3:21" ht="17" x14ac:dyDescent="0.2">
      <c r="H23" s="39" t="s">
        <v>29</v>
      </c>
      <c r="I23" s="39"/>
      <c r="O23" s="1"/>
      <c r="P23" s="2"/>
      <c r="Q23" s="2"/>
      <c r="R23" s="2"/>
      <c r="S23" s="2"/>
      <c r="T23" s="2"/>
      <c r="U23" s="3"/>
    </row>
    <row r="24" spans="3:21" ht="17" thickBot="1" x14ac:dyDescent="0.25">
      <c r="O24" s="1"/>
      <c r="P24" s="2"/>
      <c r="Q24" s="2"/>
      <c r="R24" s="2"/>
      <c r="S24" s="2"/>
      <c r="T24" s="2"/>
      <c r="U24" s="3"/>
    </row>
    <row r="25" spans="3:21" ht="17" thickBot="1" x14ac:dyDescent="0.25">
      <c r="C25" s="40" t="s">
        <v>30</v>
      </c>
      <c r="D25" s="41"/>
      <c r="E25" s="41"/>
      <c r="F25" s="41"/>
      <c r="G25" s="42"/>
      <c r="O25" s="1"/>
      <c r="P25" s="2"/>
      <c r="Q25" s="2"/>
      <c r="R25" s="2"/>
      <c r="S25" s="2"/>
      <c r="T25" s="2"/>
      <c r="U25" s="3"/>
    </row>
    <row r="26" spans="3:21" x14ac:dyDescent="0.2">
      <c r="C26" s="24"/>
      <c r="D26" s="23" t="s">
        <v>19</v>
      </c>
      <c r="E26" s="23" t="s">
        <v>20</v>
      </c>
      <c r="F26" s="23" t="s">
        <v>21</v>
      </c>
      <c r="G26" s="25" t="s">
        <v>22</v>
      </c>
      <c r="O26" s="1"/>
      <c r="P26" s="2"/>
      <c r="Q26" s="2"/>
      <c r="R26" s="2"/>
      <c r="S26" s="2"/>
      <c r="T26" s="2"/>
      <c r="U26" s="3"/>
    </row>
    <row r="27" spans="3:21" x14ac:dyDescent="0.2">
      <c r="C27" s="26" t="s">
        <v>19</v>
      </c>
      <c r="D27" s="20">
        <v>1</v>
      </c>
      <c r="E27" s="20"/>
      <c r="F27" s="20"/>
      <c r="G27" s="27"/>
      <c r="O27" s="1"/>
      <c r="P27" s="2"/>
      <c r="Q27" s="2"/>
      <c r="R27" s="2"/>
      <c r="S27" s="2"/>
      <c r="T27" s="2"/>
      <c r="U27" s="3"/>
    </row>
    <row r="28" spans="3:21" x14ac:dyDescent="0.2">
      <c r="C28" s="26" t="s">
        <v>20</v>
      </c>
      <c r="D28" s="20">
        <v>0.49983757192377043</v>
      </c>
      <c r="E28" s="20">
        <v>1</v>
      </c>
      <c r="F28" s="20"/>
      <c r="G28" s="27"/>
      <c r="O28" s="1"/>
      <c r="P28" s="2"/>
      <c r="Q28" s="2"/>
      <c r="R28" s="2"/>
      <c r="S28" s="2"/>
      <c r="T28" s="2"/>
      <c r="U28" s="3"/>
    </row>
    <row r="29" spans="3:21" x14ac:dyDescent="0.2">
      <c r="C29" s="26" t="s">
        <v>21</v>
      </c>
      <c r="D29" s="20">
        <v>-0.41205728231566746</v>
      </c>
      <c r="E29" s="20">
        <v>-0.1773486088326881</v>
      </c>
      <c r="F29" s="20">
        <v>1</v>
      </c>
      <c r="G29" s="27"/>
      <c r="O29" s="1"/>
      <c r="P29" s="2"/>
      <c r="Q29" s="2"/>
      <c r="R29" s="2"/>
      <c r="S29" s="2"/>
      <c r="T29" s="2"/>
      <c r="U29" s="3"/>
    </row>
    <row r="30" spans="3:21" ht="17" thickBot="1" x14ac:dyDescent="0.25">
      <c r="C30" s="28" t="s">
        <v>22</v>
      </c>
      <c r="D30" s="21">
        <v>0.78430942096257783</v>
      </c>
      <c r="E30" s="21">
        <v>0.50537927193397958</v>
      </c>
      <c r="F30" s="21">
        <v>-4.9954058798400598E-2</v>
      </c>
      <c r="G30" s="29">
        <v>1</v>
      </c>
      <c r="O30" s="1"/>
      <c r="P30" s="2"/>
      <c r="Q30" s="2"/>
      <c r="R30" s="2"/>
      <c r="S30" s="2"/>
      <c r="T30" s="2"/>
      <c r="U30" s="3"/>
    </row>
    <row r="31" spans="3:21" x14ac:dyDescent="0.2">
      <c r="O31" s="1"/>
      <c r="P31" s="2"/>
      <c r="Q31" s="2"/>
      <c r="R31" s="2"/>
      <c r="S31" s="2"/>
      <c r="T31" s="2"/>
      <c r="U31" s="3"/>
    </row>
    <row r="32" spans="3:21" ht="17" thickBot="1" x14ac:dyDescent="0.25">
      <c r="O32" s="72" t="s">
        <v>36</v>
      </c>
      <c r="P32" s="2"/>
      <c r="Q32" s="2"/>
      <c r="R32" s="2"/>
      <c r="S32" s="2"/>
      <c r="T32" s="2"/>
      <c r="U32" s="3"/>
    </row>
    <row r="33" spans="3:21" x14ac:dyDescent="0.2">
      <c r="C33" s="49" t="s">
        <v>37</v>
      </c>
      <c r="D33" s="50"/>
      <c r="E33" s="50"/>
      <c r="F33" s="50"/>
      <c r="G33" s="50"/>
      <c r="H33" s="50"/>
      <c r="I33" s="50"/>
      <c r="J33" s="50"/>
      <c r="K33" s="51"/>
      <c r="O33" s="66" t="s">
        <v>20</v>
      </c>
      <c r="P33" s="2"/>
      <c r="Q33" s="22" t="s">
        <v>20</v>
      </c>
      <c r="R33" s="22" t="s">
        <v>33</v>
      </c>
      <c r="S33" s="2"/>
      <c r="T33" s="2"/>
      <c r="U33" s="3"/>
    </row>
    <row r="34" spans="3:21" ht="17" thickBot="1" x14ac:dyDescent="0.25">
      <c r="C34" s="1"/>
      <c r="D34" s="2"/>
      <c r="E34" s="2"/>
      <c r="F34" s="2"/>
      <c r="G34" s="2"/>
      <c r="H34" s="2"/>
      <c r="I34" s="2"/>
      <c r="J34" s="2"/>
      <c r="K34" s="3"/>
      <c r="O34" s="1">
        <v>1500</v>
      </c>
      <c r="P34" s="2"/>
      <c r="Q34" s="47">
        <v>1500</v>
      </c>
      <c r="R34" s="20">
        <v>6</v>
      </c>
      <c r="S34" s="2"/>
      <c r="T34" s="2"/>
      <c r="U34" s="3"/>
    </row>
    <row r="35" spans="3:21" x14ac:dyDescent="0.2">
      <c r="C35" s="52" t="s">
        <v>38</v>
      </c>
      <c r="D35" s="48"/>
      <c r="E35" s="2"/>
      <c r="F35" s="2"/>
      <c r="G35" s="2"/>
      <c r="H35" s="2"/>
      <c r="I35" s="2"/>
      <c r="J35" s="2"/>
      <c r="K35" s="3"/>
      <c r="O35" s="1">
        <v>1700</v>
      </c>
      <c r="P35" s="2"/>
      <c r="Q35" s="47">
        <v>1700</v>
      </c>
      <c r="R35" s="20">
        <v>2</v>
      </c>
      <c r="S35" s="2"/>
      <c r="T35" s="2"/>
      <c r="U35" s="3"/>
    </row>
    <row r="36" spans="3:21" x14ac:dyDescent="0.2">
      <c r="C36" s="53" t="s">
        <v>39</v>
      </c>
      <c r="D36" s="20">
        <v>0.79515351561186909</v>
      </c>
      <c r="E36" s="2"/>
      <c r="F36" s="2"/>
      <c r="G36" s="2"/>
      <c r="H36" s="2"/>
      <c r="I36" s="2"/>
      <c r="J36" s="2"/>
      <c r="K36" s="3"/>
      <c r="O36" s="1">
        <v>1900</v>
      </c>
      <c r="P36" s="2"/>
      <c r="Q36" s="47">
        <v>1900</v>
      </c>
      <c r="R36" s="20">
        <v>2</v>
      </c>
      <c r="S36" s="2"/>
      <c r="T36" s="2"/>
      <c r="U36" s="3"/>
    </row>
    <row r="37" spans="3:21" x14ac:dyDescent="0.2">
      <c r="C37" s="53" t="s">
        <v>40</v>
      </c>
      <c r="D37" s="20">
        <v>0.63226911338991487</v>
      </c>
      <c r="E37" s="2"/>
      <c r="F37" s="2"/>
      <c r="G37" s="2"/>
      <c r="H37" s="2"/>
      <c r="I37" s="2"/>
      <c r="J37" s="2"/>
      <c r="K37" s="3"/>
      <c r="O37" s="1">
        <v>2100</v>
      </c>
      <c r="P37" s="2"/>
      <c r="Q37" s="47">
        <v>2100</v>
      </c>
      <c r="R37" s="20">
        <v>2</v>
      </c>
      <c r="S37" s="2"/>
      <c r="T37" s="2"/>
      <c r="U37" s="3"/>
    </row>
    <row r="38" spans="3:21" x14ac:dyDescent="0.2">
      <c r="C38" s="53" t="s">
        <v>41</v>
      </c>
      <c r="D38" s="20">
        <v>0.57569513083451718</v>
      </c>
      <c r="E38" s="2"/>
      <c r="F38" s="2"/>
      <c r="G38" s="2"/>
      <c r="H38" s="2"/>
      <c r="I38" s="2"/>
      <c r="J38" s="2"/>
      <c r="K38" s="3"/>
      <c r="O38" s="1">
        <v>2300</v>
      </c>
      <c r="P38" s="2"/>
      <c r="Q38" s="47">
        <v>2300</v>
      </c>
      <c r="R38" s="20">
        <v>3</v>
      </c>
      <c r="S38" s="2"/>
      <c r="T38" s="2"/>
      <c r="U38" s="3"/>
    </row>
    <row r="39" spans="3:21" ht="17" thickBot="1" x14ac:dyDescent="0.25">
      <c r="C39" s="53" t="s">
        <v>42</v>
      </c>
      <c r="D39" s="20">
        <v>0.38637364877545116</v>
      </c>
      <c r="E39" s="2"/>
      <c r="F39" s="2"/>
      <c r="G39" s="2"/>
      <c r="H39" s="2"/>
      <c r="I39" s="2"/>
      <c r="J39" s="2"/>
      <c r="K39" s="3"/>
      <c r="O39" s="1"/>
      <c r="P39" s="2"/>
      <c r="Q39" s="21" t="s">
        <v>32</v>
      </c>
      <c r="R39" s="21">
        <v>0</v>
      </c>
      <c r="S39" s="2"/>
      <c r="T39" s="2"/>
      <c r="U39" s="3"/>
    </row>
    <row r="40" spans="3:21" ht="17" thickBot="1" x14ac:dyDescent="0.25">
      <c r="C40" s="54" t="s">
        <v>43</v>
      </c>
      <c r="D40" s="21">
        <v>16</v>
      </c>
      <c r="E40" s="2"/>
      <c r="F40" s="2"/>
      <c r="G40" s="2"/>
      <c r="H40" s="2"/>
      <c r="I40" s="2"/>
      <c r="J40" s="2"/>
      <c r="K40" s="3"/>
      <c r="O40" s="1"/>
      <c r="P40" s="2"/>
      <c r="Q40" s="2"/>
      <c r="R40" s="2"/>
      <c r="S40" s="2"/>
      <c r="T40" s="2"/>
      <c r="U40" s="3"/>
    </row>
    <row r="41" spans="3:21" x14ac:dyDescent="0.2">
      <c r="C41" s="1"/>
      <c r="D41" s="2"/>
      <c r="E41" s="2"/>
      <c r="F41" s="2"/>
      <c r="G41" s="2"/>
      <c r="H41" s="2"/>
      <c r="I41" s="2"/>
      <c r="J41" s="2"/>
      <c r="K41" s="3"/>
      <c r="O41" s="1"/>
      <c r="P41" s="2"/>
      <c r="Q41" s="2"/>
      <c r="R41" s="2"/>
      <c r="S41" s="2"/>
      <c r="T41" s="2"/>
      <c r="U41" s="3"/>
    </row>
    <row r="42" spans="3:21" ht="17" thickBot="1" x14ac:dyDescent="0.25">
      <c r="C42" s="62" t="s">
        <v>44</v>
      </c>
      <c r="D42" s="63"/>
      <c r="E42" s="63"/>
      <c r="F42" s="63"/>
      <c r="G42" s="63"/>
      <c r="H42" s="63"/>
      <c r="I42" s="2"/>
      <c r="J42" s="2"/>
      <c r="K42" s="3"/>
      <c r="O42" s="1"/>
      <c r="P42" s="2"/>
      <c r="Q42" s="2"/>
      <c r="R42" s="2"/>
      <c r="S42" s="2"/>
      <c r="T42" s="2"/>
      <c r="U42" s="3"/>
    </row>
    <row r="43" spans="3:21" x14ac:dyDescent="0.2">
      <c r="C43" s="55"/>
      <c r="D43" s="22" t="s">
        <v>49</v>
      </c>
      <c r="E43" s="22" t="s">
        <v>50</v>
      </c>
      <c r="F43" s="22" t="s">
        <v>51</v>
      </c>
      <c r="G43" s="22" t="s">
        <v>8</v>
      </c>
      <c r="H43" s="22" t="s">
        <v>52</v>
      </c>
      <c r="I43" s="2"/>
      <c r="J43" s="2"/>
      <c r="K43" s="3"/>
      <c r="O43" s="1"/>
      <c r="P43" s="2"/>
      <c r="Q43" s="2"/>
      <c r="R43" s="2"/>
      <c r="S43" s="2"/>
      <c r="T43" s="2"/>
      <c r="U43" s="3"/>
    </row>
    <row r="44" spans="3:21" x14ac:dyDescent="0.2">
      <c r="C44" s="53" t="s">
        <v>45</v>
      </c>
      <c r="D44" s="20">
        <v>2</v>
      </c>
      <c r="E44" s="20">
        <v>3.3368002459152759</v>
      </c>
      <c r="F44" s="20">
        <v>1.668400122957638</v>
      </c>
      <c r="G44" s="20">
        <v>11.175969674236596</v>
      </c>
      <c r="H44" s="20">
        <v>1.4994973670312281E-3</v>
      </c>
      <c r="I44" s="2"/>
      <c r="J44" s="2"/>
      <c r="K44" s="3"/>
      <c r="O44" s="1"/>
      <c r="P44" s="2"/>
      <c r="Q44" s="2"/>
      <c r="R44" s="2"/>
      <c r="S44" s="2"/>
      <c r="T44" s="2"/>
      <c r="U44" s="3"/>
    </row>
    <row r="45" spans="3:21" x14ac:dyDescent="0.2">
      <c r="C45" s="53" t="s">
        <v>46</v>
      </c>
      <c r="D45" s="20">
        <v>13</v>
      </c>
      <c r="E45" s="20">
        <v>1.9406997540847239</v>
      </c>
      <c r="F45" s="20">
        <v>0.1492845964680557</v>
      </c>
      <c r="G45" s="20"/>
      <c r="H45" s="20"/>
      <c r="I45" s="2"/>
      <c r="J45" s="2"/>
      <c r="K45" s="3"/>
      <c r="O45" s="1"/>
      <c r="P45" s="2"/>
      <c r="Q45" s="2"/>
      <c r="R45" s="2"/>
      <c r="S45" s="2"/>
      <c r="T45" s="2"/>
      <c r="U45" s="3"/>
    </row>
    <row r="46" spans="3:21" ht="17" thickBot="1" x14ac:dyDescent="0.25">
      <c r="C46" s="54" t="s">
        <v>47</v>
      </c>
      <c r="D46" s="21">
        <v>15</v>
      </c>
      <c r="E46" s="21">
        <v>5.2774999999999999</v>
      </c>
      <c r="F46" s="21"/>
      <c r="G46" s="21"/>
      <c r="H46" s="21"/>
      <c r="I46" s="2"/>
      <c r="J46" s="2"/>
      <c r="K46" s="3"/>
      <c r="O46" s="1"/>
      <c r="P46" s="2"/>
      <c r="Q46" s="2"/>
      <c r="R46" s="2"/>
      <c r="S46" s="2"/>
      <c r="T46" s="2"/>
      <c r="U46" s="3"/>
    </row>
    <row r="47" spans="3:21" ht="17" thickBot="1" x14ac:dyDescent="0.25">
      <c r="C47" s="1"/>
      <c r="D47" s="2"/>
      <c r="E47" s="2"/>
      <c r="F47" s="2"/>
      <c r="G47" s="2"/>
      <c r="H47" s="2"/>
      <c r="I47" s="2"/>
      <c r="J47" s="2"/>
      <c r="K47" s="3"/>
      <c r="O47" s="1"/>
      <c r="P47" s="2"/>
      <c r="Q47" s="2"/>
      <c r="R47" s="2"/>
      <c r="S47" s="2"/>
      <c r="T47" s="2"/>
      <c r="U47" s="3"/>
    </row>
    <row r="48" spans="3:21" x14ac:dyDescent="0.2">
      <c r="C48" s="55"/>
      <c r="D48" s="22" t="s">
        <v>53</v>
      </c>
      <c r="E48" s="22" t="s">
        <v>42</v>
      </c>
      <c r="F48" s="22" t="s">
        <v>54</v>
      </c>
      <c r="G48" s="22" t="s">
        <v>55</v>
      </c>
      <c r="H48" s="22" t="s">
        <v>56</v>
      </c>
      <c r="I48" s="22" t="s">
        <v>57</v>
      </c>
      <c r="J48" s="22" t="s">
        <v>58</v>
      </c>
      <c r="K48" s="56" t="s">
        <v>59</v>
      </c>
      <c r="O48" s="1"/>
      <c r="P48" s="2"/>
      <c r="Q48" s="2"/>
      <c r="R48" s="2"/>
      <c r="S48" s="2"/>
      <c r="T48" s="2"/>
      <c r="U48" s="3"/>
    </row>
    <row r="49" spans="3:21" x14ac:dyDescent="0.2">
      <c r="C49" s="53" t="s">
        <v>48</v>
      </c>
      <c r="D49" s="20">
        <v>0.66846978904970977</v>
      </c>
      <c r="E49" s="20">
        <v>0.57879270396198246</v>
      </c>
      <c r="F49" s="20">
        <v>1.1549381747106779</v>
      </c>
      <c r="G49" s="20">
        <v>0.26890406165034919</v>
      </c>
      <c r="H49" s="20">
        <v>-0.58193582717910508</v>
      </c>
      <c r="I49" s="20">
        <v>1.9188754052785246</v>
      </c>
      <c r="J49" s="20">
        <v>-0.58193582717910508</v>
      </c>
      <c r="K49" s="57">
        <v>1.9188754052785246</v>
      </c>
      <c r="O49" s="1"/>
      <c r="P49" s="2"/>
      <c r="Q49" s="2"/>
      <c r="R49" s="2"/>
      <c r="S49" s="2"/>
      <c r="T49" s="2"/>
      <c r="U49" s="3"/>
    </row>
    <row r="50" spans="3:21" x14ac:dyDescent="0.2">
      <c r="C50" s="53" t="s">
        <v>19</v>
      </c>
      <c r="D50" s="20">
        <v>0.61392350203484791</v>
      </c>
      <c r="E50" s="20">
        <v>0.1681965541752459</v>
      </c>
      <c r="F50" s="20">
        <v>3.6500361439937352</v>
      </c>
      <c r="G50" s="20">
        <v>2.9371269542425443E-3</v>
      </c>
      <c r="H50" s="20">
        <v>0.25055693826960063</v>
      </c>
      <c r="I50" s="20">
        <v>0.97729006580009514</v>
      </c>
      <c r="J50" s="20">
        <v>0.25055693826960063</v>
      </c>
      <c r="K50" s="57">
        <v>0.97729006580009514</v>
      </c>
      <c r="O50" s="1"/>
      <c r="P50" s="2"/>
      <c r="Q50" s="2"/>
      <c r="R50" s="2"/>
      <c r="S50" s="2"/>
      <c r="T50" s="2"/>
      <c r="U50" s="3"/>
    </row>
    <row r="51" spans="3:21" ht="17" thickBot="1" x14ac:dyDescent="0.25">
      <c r="C51" s="54" t="s">
        <v>20</v>
      </c>
      <c r="D51" s="21">
        <v>2.6667547432009797E-4</v>
      </c>
      <c r="E51" s="21">
        <v>3.4270866490088646E-4</v>
      </c>
      <c r="F51" s="21">
        <v>0.77814044881888889</v>
      </c>
      <c r="G51" s="21">
        <v>0.45041725502162633</v>
      </c>
      <c r="H51" s="21">
        <v>-4.7370158362998758E-4</v>
      </c>
      <c r="I51" s="21">
        <v>1.0070525322701835E-3</v>
      </c>
      <c r="J51" s="21">
        <v>-4.7370158362998758E-4</v>
      </c>
      <c r="K51" s="58">
        <v>1.0070525322701835E-3</v>
      </c>
      <c r="O51" s="1"/>
      <c r="P51" s="2"/>
      <c r="Q51" s="2"/>
      <c r="R51" s="2"/>
      <c r="S51" s="2"/>
      <c r="T51" s="2"/>
      <c r="U51" s="3"/>
    </row>
    <row r="52" spans="3:21" x14ac:dyDescent="0.2">
      <c r="C52" s="1"/>
      <c r="D52" s="2"/>
      <c r="E52" s="2"/>
      <c r="F52" s="2"/>
      <c r="G52" s="2"/>
      <c r="H52" s="2"/>
      <c r="I52" s="2"/>
      <c r="J52" s="2"/>
      <c r="K52" s="3"/>
      <c r="O52" s="1"/>
      <c r="P52" s="2"/>
      <c r="Q52" s="2"/>
      <c r="R52" s="2"/>
      <c r="S52" s="2"/>
      <c r="T52" s="2"/>
      <c r="U52" s="3"/>
    </row>
    <row r="53" spans="3:21" x14ac:dyDescent="0.2">
      <c r="C53" s="1"/>
      <c r="D53" s="2"/>
      <c r="E53" s="2"/>
      <c r="F53" s="2"/>
      <c r="G53" s="2"/>
      <c r="H53" s="2"/>
      <c r="I53" s="2"/>
      <c r="J53" s="2"/>
      <c r="K53" s="3"/>
      <c r="O53" s="1"/>
      <c r="P53" s="2"/>
      <c r="Q53" s="2"/>
      <c r="R53" s="2"/>
      <c r="S53" s="2"/>
      <c r="T53" s="2"/>
      <c r="U53" s="3"/>
    </row>
    <row r="54" spans="3:21" x14ac:dyDescent="0.2">
      <c r="C54" s="1"/>
      <c r="D54" s="2"/>
      <c r="E54" s="2"/>
      <c r="F54" s="2"/>
      <c r="G54" s="2"/>
      <c r="H54" s="2"/>
      <c r="I54" s="2"/>
      <c r="J54" s="2"/>
      <c r="K54" s="3"/>
      <c r="O54" s="33"/>
      <c r="P54" s="17"/>
      <c r="Q54" s="17"/>
      <c r="R54" s="17"/>
      <c r="S54" s="17"/>
      <c r="T54" s="17"/>
      <c r="U54" s="61"/>
    </row>
    <row r="55" spans="3:21" x14ac:dyDescent="0.2">
      <c r="C55" s="64" t="s">
        <v>60</v>
      </c>
      <c r="D55" s="65"/>
      <c r="E55" s="65"/>
      <c r="F55" s="2"/>
      <c r="G55" s="2"/>
      <c r="H55" s="2"/>
      <c r="I55" s="2"/>
      <c r="J55" s="2"/>
      <c r="K55" s="3"/>
    </row>
    <row r="56" spans="3:21" ht="17" thickBot="1" x14ac:dyDescent="0.25">
      <c r="C56" s="1"/>
      <c r="D56" s="2"/>
      <c r="E56" s="2"/>
      <c r="F56" s="2"/>
      <c r="G56" s="2"/>
      <c r="H56" s="2"/>
      <c r="I56" s="2"/>
      <c r="J56" s="2"/>
      <c r="K56" s="3"/>
    </row>
    <row r="57" spans="3:21" x14ac:dyDescent="0.2">
      <c r="C57" s="55" t="s">
        <v>61</v>
      </c>
      <c r="D57" s="22" t="s">
        <v>63</v>
      </c>
      <c r="E57" s="22" t="s">
        <v>62</v>
      </c>
      <c r="F57" s="2"/>
      <c r="G57" s="2"/>
      <c r="H57" s="2"/>
      <c r="I57" s="2"/>
      <c r="J57" s="2"/>
      <c r="K57" s="3"/>
    </row>
    <row r="58" spans="3:21" x14ac:dyDescent="0.2">
      <c r="C58" s="53">
        <v>1</v>
      </c>
      <c r="D58" s="20">
        <v>3.1663759442014197</v>
      </c>
      <c r="E58" s="20">
        <v>-6.6375944201419568E-2</v>
      </c>
      <c r="F58" s="2"/>
      <c r="G58" s="2"/>
      <c r="H58" s="2"/>
      <c r="I58" s="2"/>
      <c r="J58" s="2"/>
      <c r="K58" s="3"/>
    </row>
    <row r="59" spans="3:21" x14ac:dyDescent="0.2">
      <c r="C59" s="53">
        <v>2</v>
      </c>
      <c r="D59" s="20">
        <v>2.5605096975060362</v>
      </c>
      <c r="E59" s="20">
        <v>-0.66050969750603628</v>
      </c>
      <c r="F59" s="2"/>
      <c r="G59" s="2"/>
      <c r="H59" s="2"/>
      <c r="I59" s="2"/>
      <c r="J59" s="2"/>
      <c r="K59" s="3"/>
    </row>
    <row r="60" spans="3:21" x14ac:dyDescent="0.2">
      <c r="C60" s="53">
        <v>3</v>
      </c>
      <c r="D60" s="20">
        <v>2.4643925445310764</v>
      </c>
      <c r="E60" s="20">
        <v>3.5607455468923632E-2</v>
      </c>
      <c r="F60" s="2"/>
      <c r="G60" s="2"/>
      <c r="H60" s="2"/>
      <c r="I60" s="2"/>
      <c r="J60" s="2"/>
      <c r="K60" s="3"/>
    </row>
    <row r="61" spans="3:21" x14ac:dyDescent="0.2">
      <c r="C61" s="53">
        <v>4</v>
      </c>
      <c r="D61" s="20">
        <v>3.5880651402863473</v>
      </c>
      <c r="E61" s="20">
        <v>0.21193485971365256</v>
      </c>
      <c r="F61" s="2"/>
      <c r="G61" s="2"/>
      <c r="H61" s="2"/>
      <c r="I61" s="2"/>
      <c r="J61" s="2"/>
      <c r="K61" s="3"/>
    </row>
    <row r="62" spans="3:21" x14ac:dyDescent="0.2">
      <c r="C62" s="53">
        <v>5</v>
      </c>
      <c r="D62" s="20">
        <v>3.6494574904898318</v>
      </c>
      <c r="E62" s="20">
        <v>-0.44945749048983163</v>
      </c>
      <c r="F62" s="2"/>
      <c r="G62" s="2"/>
      <c r="H62" s="2"/>
      <c r="I62" s="2"/>
      <c r="J62" s="2"/>
      <c r="K62" s="3"/>
    </row>
    <row r="63" spans="3:21" x14ac:dyDescent="0.2">
      <c r="C63" s="53">
        <v>6</v>
      </c>
      <c r="D63" s="20">
        <v>3.0702587912264594</v>
      </c>
      <c r="E63" s="20">
        <v>0.32974120877354052</v>
      </c>
      <c r="F63" s="2"/>
      <c r="G63" s="2"/>
      <c r="H63" s="2"/>
      <c r="I63" s="2"/>
      <c r="J63" s="2"/>
      <c r="K63" s="3"/>
    </row>
    <row r="64" spans="3:21" x14ac:dyDescent="0.2">
      <c r="C64" s="53">
        <v>7</v>
      </c>
      <c r="D64" s="20">
        <v>2.7794115508879655</v>
      </c>
      <c r="E64" s="20">
        <v>2.0588449112034279E-2</v>
      </c>
      <c r="F64" s="2"/>
      <c r="G64" s="2"/>
      <c r="H64" s="2"/>
      <c r="I64" s="2"/>
      <c r="J64" s="2"/>
      <c r="K64" s="3"/>
    </row>
    <row r="65" spans="3:11" x14ac:dyDescent="0.2">
      <c r="C65" s="53">
        <v>8</v>
      </c>
      <c r="D65" s="20">
        <v>3.737517388125327</v>
      </c>
      <c r="E65" s="20">
        <v>0.26248261187467303</v>
      </c>
      <c r="F65" s="2"/>
      <c r="G65" s="2"/>
      <c r="H65" s="2"/>
      <c r="I65" s="2"/>
      <c r="J65" s="2"/>
      <c r="K65" s="3"/>
    </row>
    <row r="66" spans="3:11" x14ac:dyDescent="0.2">
      <c r="C66" s="53">
        <v>9</v>
      </c>
      <c r="D66" s="20">
        <v>3.1558229074483397</v>
      </c>
      <c r="E66" s="20">
        <v>-5.582290744833962E-2</v>
      </c>
      <c r="F66" s="2"/>
      <c r="G66" s="2"/>
      <c r="H66" s="2"/>
      <c r="I66" s="2"/>
      <c r="J66" s="2"/>
      <c r="K66" s="3"/>
    </row>
    <row r="67" spans="3:11" x14ac:dyDescent="0.2">
      <c r="C67" s="53">
        <v>10</v>
      </c>
      <c r="D67" s="20">
        <v>2.3657796101425026</v>
      </c>
      <c r="E67" s="20">
        <v>0.43422038985749722</v>
      </c>
      <c r="F67" s="2"/>
      <c r="G67" s="2"/>
      <c r="H67" s="2"/>
      <c r="I67" s="2"/>
      <c r="J67" s="2"/>
      <c r="K67" s="3"/>
    </row>
    <row r="68" spans="3:11" x14ac:dyDescent="0.2">
      <c r="C68" s="53">
        <v>11</v>
      </c>
      <c r="D68" s="20">
        <v>2.8221936089989059</v>
      </c>
      <c r="E68" s="20">
        <v>-0.82219360899890592</v>
      </c>
      <c r="F68" s="2"/>
      <c r="G68" s="2"/>
      <c r="H68" s="2"/>
      <c r="I68" s="2"/>
      <c r="J68" s="2"/>
      <c r="K68" s="3"/>
    </row>
    <row r="69" spans="3:11" x14ac:dyDescent="0.2">
      <c r="C69" s="53">
        <v>12</v>
      </c>
      <c r="D69" s="20">
        <v>2.944978309405875</v>
      </c>
      <c r="E69" s="20">
        <v>0.15502169059412507</v>
      </c>
      <c r="F69" s="2"/>
      <c r="G69" s="2"/>
      <c r="H69" s="2"/>
      <c r="I69" s="2"/>
      <c r="J69" s="2"/>
      <c r="K69" s="3"/>
    </row>
    <row r="70" spans="3:11" x14ac:dyDescent="0.2">
      <c r="C70" s="53">
        <v>13</v>
      </c>
      <c r="D70" s="20">
        <v>3.4894522058977731</v>
      </c>
      <c r="E70" s="20">
        <v>0.11054779410222704</v>
      </c>
      <c r="F70" s="2"/>
      <c r="G70" s="2"/>
      <c r="H70" s="2"/>
      <c r="I70" s="2"/>
      <c r="J70" s="2"/>
      <c r="K70" s="3"/>
    </row>
    <row r="71" spans="3:11" x14ac:dyDescent="0.2">
      <c r="C71" s="53">
        <v>14</v>
      </c>
      <c r="D71" s="20">
        <v>3.6575147458292978</v>
      </c>
      <c r="E71" s="20">
        <v>4.2485254170702369E-2</v>
      </c>
      <c r="F71" s="2"/>
      <c r="G71" s="2"/>
      <c r="H71" s="2"/>
      <c r="I71" s="2"/>
      <c r="J71" s="2"/>
      <c r="K71" s="3"/>
    </row>
    <row r="72" spans="3:11" x14ac:dyDescent="0.2">
      <c r="C72" s="53">
        <v>15</v>
      </c>
      <c r="D72" s="20">
        <v>2.3924471575745123</v>
      </c>
      <c r="E72" s="20">
        <v>0.4075528424254875</v>
      </c>
      <c r="F72" s="2"/>
      <c r="G72" s="2"/>
      <c r="H72" s="2"/>
      <c r="I72" s="2"/>
      <c r="J72" s="2"/>
      <c r="K72" s="3"/>
    </row>
    <row r="73" spans="3:11" x14ac:dyDescent="0.2">
      <c r="C73" s="59">
        <v>16</v>
      </c>
      <c r="D73" s="60">
        <v>3.1558229074483397</v>
      </c>
      <c r="E73" s="60">
        <v>4.4177092551660468E-2</v>
      </c>
      <c r="F73" s="17"/>
      <c r="G73" s="17"/>
      <c r="H73" s="17"/>
      <c r="I73" s="17"/>
      <c r="J73" s="17"/>
      <c r="K73" s="61"/>
    </row>
  </sheetData>
  <sortState ref="Q34:Q38">
    <sortCondition ref="Q34"/>
  </sortState>
  <mergeCells count="9">
    <mergeCell ref="C33:K33"/>
    <mergeCell ref="C55:E55"/>
    <mergeCell ref="C42:H42"/>
    <mergeCell ref="E2:J2"/>
    <mergeCell ref="N4:R4"/>
    <mergeCell ref="H23:I23"/>
    <mergeCell ref="C25:G25"/>
    <mergeCell ref="I6:M6"/>
    <mergeCell ref="O6:U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2016-11-17T05:38:15Z</dcterms:created>
  <dcterms:modified xsi:type="dcterms:W3CDTF">2016-11-18T05:45:45Z</dcterms:modified>
</cp:coreProperties>
</file>